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showInkAnnotation="0" autoCompressPictures="0"/>
  <bookViews>
    <workbookView xWindow="0" yWindow="0" windowWidth="23740" windowHeight="18940" tabRatio="500"/>
  </bookViews>
  <sheets>
    <sheet name="Copie devis Macdent" sheetId="4" r:id="rId1"/>
    <sheet name="Feuille de calcul" sheetId="1" r:id="rId2"/>
    <sheet name="Devis 2013" sheetId="3" r:id="rId3"/>
  </sheets>
  <definedNames>
    <definedName name="AG">'Feuille de calcul'!$C$10</definedName>
    <definedName name="BA">'Feuille de calcul'!$C$4</definedName>
    <definedName name="BK">'Feuille de calcul'!$C$5</definedName>
    <definedName name="BR">'Feuille de calcul'!$C$3</definedName>
    <definedName name="BR____Total_dépenses_professionnelles">'Feuille de calcul'!$C$3</definedName>
    <definedName name="BS">'Feuille de calcul'!$C$8</definedName>
    <definedName name="BV">'Feuille de calcul'!$C$7</definedName>
    <definedName name="CH">'Feuille de calcul'!$C$9</definedName>
    <definedName name="Charges_de_structure">'Feuille de calcul'!$C$24</definedName>
    <definedName name="JY">'Feuille de calcul'!$C$6</definedName>
    <definedName name="Montant_des_Honoraires">'Feuille de calcul'!$I$31</definedName>
    <definedName name="Montant_des_prestations_de_soins_de_l’acte">'Feuille de calcul'!$C$22</definedName>
    <definedName name="Prix_d_achat_du_dispositif">'Feuille de calcul'!$C$16</definedName>
    <definedName name="Prix_de_vente">'Feuille de calcul'!$C$17</definedName>
    <definedName name="Prix_de_vente___Prix_d_achat___1__taux_de_charges_de_structure">'Feuille de calcul'!$C$17</definedName>
    <definedName name="Taux_de_charges_de_stucture___BR_BA_BK_JY_BV_BS_CH__AG">'Feuille de calcul'!$C$13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1" l="1"/>
  <c r="G23" i="3"/>
  <c r="O23" i="3"/>
  <c r="I31" i="1"/>
  <c r="N23" i="3"/>
  <c r="C16" i="1"/>
  <c r="C13" i="1"/>
  <c r="C22" i="1"/>
  <c r="C17" i="1"/>
  <c r="C24" i="1"/>
  <c r="H31" i="1"/>
  <c r="M23" i="3"/>
  <c r="G31" i="1"/>
  <c r="K23" i="3"/>
  <c r="F31" i="1"/>
  <c r="H23" i="3"/>
  <c r="D31" i="1"/>
  <c r="F23" i="3"/>
  <c r="B31" i="1"/>
  <c r="B23" i="3"/>
  <c r="A31" i="1"/>
  <c r="A23" i="3"/>
  <c r="C31" i="1"/>
  <c r="C20" i="1"/>
</calcChain>
</file>

<file path=xl/sharedStrings.xml><?xml version="1.0" encoding="utf-8"?>
<sst xmlns="http://schemas.openxmlformats.org/spreadsheetml/2006/main" count="91" uniqueCount="86">
  <si>
    <t>[BR] = Total dépenses professionnelles</t>
  </si>
  <si>
    <t>[BA] = Achats</t>
  </si>
  <si>
    <t>[BK] = Charges sociales personnelles</t>
  </si>
  <si>
    <t>[JY] = Contribution économique territoriale</t>
  </si>
  <si>
    <t xml:space="preserve">1.2. Calcul du taux de charges de structure : </t>
  </si>
  <si>
    <t xml:space="preserve">Le taux de charges de structure est la part de l’honoraire total représentée par l’ensemble des charges du cabinet hors achats et hors charges personnelles : </t>
  </si>
  <si>
    <t xml:space="preserve">Le prix de vente ou coût d’élaboration du dispositif médical sur mesure (colonne A) intègre le prix d’achat du dispositif et une partie des charges de structure : </t>
  </si>
  <si>
    <t xml:space="preserve">Le montant des prestations de soins (colonne B1), ou valeur ajoutée médicale de l’acte et charges afférentes se calcule de la façon suivante : </t>
  </si>
  <si>
    <t xml:space="preserve">Montant des prestations de soins de l’acte = honoraire de l’acte × (1 – taux de charges de structure) – prix d’achat du dispositif </t>
  </si>
  <si>
    <t>Les charges de structure (colonne B2) se calculent comme suit :</t>
  </si>
  <si>
    <t xml:space="preserve">Cas particulier des actes à honoraires plafonnés (CMU-C) : </t>
  </si>
  <si>
    <t xml:space="preserve">Les calculs sont établis comme pour un acte à honoraire non plafonné, la différence entre l’honoraire habituel et l’honoraire plafonné est déduite du montant des prestations de soins (B1). </t>
  </si>
  <si>
    <t xml:space="preserve">Description des prestations médicales : </t>
  </si>
  <si>
    <t xml:space="preserve">S’il le juge utile, le chirurgien-dentiste pourra compléter le verso du devis par une description détaillée des prestations médicales réalisées dans le cadre du traitement prothétique ou orthodontique proposé. </t>
  </si>
  <si>
    <t xml:space="preserve">2o Calcul des 3 colonnes, à partir de l’honoraire facturé de l’acte : </t>
  </si>
  <si>
    <t>Nature de l'acte</t>
  </si>
  <si>
    <t>Matériaux utilisés</t>
  </si>
  <si>
    <t>Montant des prestations de soins</t>
  </si>
  <si>
    <t>Charges de structure</t>
  </si>
  <si>
    <t xml:space="preserve">Montant des Honoraires      </t>
  </si>
  <si>
    <t>Base de remboursement de l'assurance maladie</t>
  </si>
  <si>
    <t>Montant non remboursablpar l'assurance mamladie</t>
  </si>
  <si>
    <t>N° dent ou Localisation</t>
  </si>
  <si>
    <t>Prix de vente du dispositif médical sur mesure</t>
  </si>
  <si>
    <t>Cotation NGAP OU ACTE …</t>
  </si>
  <si>
    <t>Taux de charges de stucture= (BR-BA-BK-JY-BV-BS+CH)/AG</t>
  </si>
  <si>
    <t xml:space="preserve">[CH] = Dotations aux amortissements </t>
  </si>
  <si>
    <t xml:space="preserve">[AG] = Honoraires totaux </t>
  </si>
  <si>
    <t>2035 de 2012</t>
  </si>
  <si>
    <t>[BV] = Contribution sociale généralisée déductible</t>
  </si>
  <si>
    <t xml:space="preserve"> [BS] = Autres impôts </t>
  </si>
  <si>
    <t>Prix d'achat du dispositif</t>
  </si>
  <si>
    <t>Prix de vente = Prix d'achat /(1- taux de charges de structure )</t>
  </si>
  <si>
    <t>Charges de structure = honoraire de l’acte – montant des prestations de soins – prix de vente du dispositif</t>
  </si>
  <si>
    <t>pas fait</t>
  </si>
  <si>
    <t>Les variables sont en rouge</t>
  </si>
  <si>
    <t>DEVIS POUR LES TRAITEMENTS ET ACTES BUCCO-DENTAIRES FAISANT L'OBJET D'UNE ENTENTE DIRECTE</t>
  </si>
  <si>
    <t>(Les soins à tarifs opposables ne sont pas compris dans ce devis)</t>
  </si>
  <si>
    <t>Ce devis est la propriété du patient ou de son représentant légal. La communication de ce document à un tiers se fait sous sa seule responsabilité.</t>
  </si>
  <si>
    <t>Identification du chirurgien-dentiste traitant</t>
  </si>
  <si>
    <t xml:space="preserve">Identifiant du praticien : </t>
  </si>
  <si>
    <t xml:space="preserve">Identification de la structure (raison sociale et adresse du cabinet ou de l'établissement) : </t>
  </si>
  <si>
    <t xml:space="preserve">N° de la structure (AM, FINESS ou SIRET) : </t>
  </si>
  <si>
    <t>A remplir par l'assuré si celui-ci souhaite envoyer ce devis à son organisme complémentaire:</t>
  </si>
  <si>
    <t>A remplir par le chirurgien-dentiste. Description du traitement proposé :</t>
  </si>
  <si>
    <t>Non de l'organisme complémentaire:.............................N° de contrat ou d'adhérent:........</t>
  </si>
  <si>
    <t>Référence dossier (à remplir par l'organisme complémentaire)</t>
  </si>
  <si>
    <t>Dispositions particulières : oui</t>
  </si>
  <si>
    <r>
      <t>☐</t>
    </r>
    <r>
      <rPr>
        <sz val="10"/>
        <color rgb="FF252525"/>
        <rFont val="Arial"/>
      </rPr>
      <t xml:space="preserve"> non</t>
    </r>
  </si>
  <si>
    <r>
      <t>☑</t>
    </r>
    <r>
      <rPr>
        <sz val="10"/>
        <color rgb="FF252525"/>
        <rFont val="Arial"/>
      </rPr>
      <t xml:space="preserve"> Si oui,lesquelles?</t>
    </r>
  </si>
  <si>
    <t>Description précise et détaillée des actes :</t>
  </si>
  <si>
    <t>Cotation NGAP ou acte non remboursable par l'assurance maladie obligatoire</t>
  </si>
  <si>
    <t>(A) Prix de vente du dispositif médical sur mesure *</t>
  </si>
  <si>
    <t>(B1) Montant des prestations de soins</t>
  </si>
  <si>
    <t>(B2) Charges de structure</t>
  </si>
  <si>
    <t>(C=A+B1+B2) Montant des honoraires</t>
  </si>
  <si>
    <t>(D) Base de remboursement Assurance Maladie obligatoire</t>
  </si>
  <si>
    <t>(E=C-D) Montant non remboursable par l'Assurance Maladie Obligatoire</t>
  </si>
  <si>
    <t>Réservé à l'organisme complémentaire</t>
  </si>
  <si>
    <t>TOTAL €</t>
  </si>
  <si>
    <t xml:space="preserve">Total des honoraires </t>
  </si>
  <si>
    <t>Signature du Chirurgien-dentiste</t>
  </si>
  <si>
    <t>*Coût d'élaboration du dispositif médical</t>
  </si>
  <si>
    <t>Date du devis:</t>
  </si>
  <si>
    <t>Durée de validité :</t>
  </si>
  <si>
    <t>Identification du patient</t>
  </si>
  <si>
    <t>Nom et prénom :</t>
  </si>
  <si>
    <t>Date de naissance:</t>
  </si>
  <si>
    <t>N) de sécurité sociale de l'assuré :</t>
  </si>
  <si>
    <t>CCM NP personnalisée</t>
  </si>
  <si>
    <t>SPR</t>
  </si>
  <si>
    <t>Prothése fabriquée en France</t>
  </si>
  <si>
    <t>Alliage non Precieux Chrome-Cobalt</t>
  </si>
  <si>
    <t>Tarifs Prothésiste</t>
  </si>
  <si>
    <t>Date</t>
  </si>
  <si>
    <t>Dent</t>
  </si>
  <si>
    <t>descriptif</t>
  </si>
  <si>
    <t>Letterclé</t>
  </si>
  <si>
    <t>Coef</t>
  </si>
  <si>
    <t>Acte 1</t>
  </si>
  <si>
    <r>
      <rPr>
        <sz val="10"/>
        <color rgb="FF252525"/>
        <rFont val="Menlo Bold"/>
      </rPr>
      <t>☐</t>
    </r>
    <r>
      <rPr>
        <sz val="10"/>
        <color rgb="FF252525"/>
        <rFont val="Helvetica Neue"/>
      </rPr>
      <t xml:space="preserve"> sans sous traitance du fabricant </t>
    </r>
    <r>
      <rPr>
        <sz val="10"/>
        <color rgb="FF252525"/>
        <rFont val="Menlo Bold"/>
      </rPr>
      <t>☑</t>
    </r>
    <r>
      <rPr>
        <sz val="10"/>
        <color rgb="FF252525"/>
        <rFont val="Helvetica Neue"/>
      </rPr>
      <t xml:space="preserve">avec une partie de la réalisation du fabricant sous traitée : </t>
    </r>
    <r>
      <rPr>
        <sz val="10"/>
        <color rgb="FF252525"/>
        <rFont val="Menlo Bold"/>
      </rPr>
      <t>☑</t>
    </r>
    <r>
      <rPr>
        <sz val="10"/>
        <color rgb="FF252525"/>
        <rFont val="Helvetica Neue"/>
      </rPr>
      <t xml:space="preserve"> en France </t>
    </r>
    <r>
      <rPr>
        <sz val="10"/>
        <color rgb="FF252525"/>
        <rFont val="Menlo Bold"/>
      </rPr>
      <t>☐</t>
    </r>
    <r>
      <rPr>
        <sz val="10"/>
        <color rgb="FF252525"/>
        <rFont val="Helvetica Neue"/>
      </rPr>
      <t xml:space="preserve">au sein de l'UE, EEE, Suisse </t>
    </r>
    <r>
      <rPr>
        <sz val="10"/>
        <color rgb="FF252525"/>
        <rFont val="Menlo Bold"/>
      </rPr>
      <t>☐</t>
    </r>
    <r>
      <rPr>
        <sz val="10"/>
        <color rgb="FF252525"/>
        <rFont val="Helvetica Neue"/>
      </rPr>
      <t>hors UE (Pays)</t>
    </r>
  </si>
  <si>
    <r>
      <rPr>
        <sz val="10"/>
        <color rgb="FF252525"/>
        <rFont val="Menlo Bold"/>
      </rPr>
      <t xml:space="preserve">A </t>
    </r>
    <r>
      <rPr>
        <sz val="10"/>
        <color rgb="FF252525"/>
        <rFont val="Helvetica Neue"/>
      </rPr>
      <t>l'issue du traitement et sur votre demande, il vous sera remis une déclaration de conformité* du dispositif médical (*document rempli par le fabricant ou son mandataire et sous sa seule responsabilité)</t>
    </r>
  </si>
  <si>
    <r>
      <t xml:space="preserve">    </t>
    </r>
    <r>
      <rPr>
        <b/>
        <sz val="10"/>
        <color rgb="FF252525"/>
        <rFont val="Helvetica Neue"/>
      </rPr>
      <t>Lieu de fabrication du dispositif médical</t>
    </r>
    <r>
      <rPr>
        <sz val="10"/>
        <color rgb="FF252525"/>
        <rFont val="Helvetica Neue"/>
      </rPr>
      <t xml:space="preserve"> : </t>
    </r>
    <r>
      <rPr>
        <sz val="10"/>
        <color rgb="FF252525"/>
        <rFont val="Menlo Regular"/>
      </rPr>
      <t>☑</t>
    </r>
    <r>
      <rPr>
        <sz val="10"/>
        <color rgb="FF252525"/>
        <rFont val="Helvetica Neue"/>
      </rPr>
      <t xml:space="preserve"> en France </t>
    </r>
    <r>
      <rPr>
        <sz val="10"/>
        <color rgb="FF252525"/>
        <rFont val="Menlo Regular"/>
      </rPr>
      <t>☐</t>
    </r>
    <r>
      <rPr>
        <sz val="10"/>
        <color rgb="FF252525"/>
        <rFont val="Helvetica Neue"/>
      </rPr>
      <t xml:space="preserve">au sein de l'UE, EEE, Suisse </t>
    </r>
    <r>
      <rPr>
        <sz val="10"/>
        <color rgb="FF252525"/>
        <rFont val="Menlo Regular"/>
      </rPr>
      <t>☐</t>
    </r>
    <r>
      <rPr>
        <sz val="10"/>
        <color rgb="FF252525"/>
        <rFont val="Helvetica Neue"/>
      </rPr>
      <t xml:space="preserve">hors UE (Pays): </t>
    </r>
    <r>
      <rPr>
        <sz val="13"/>
        <color rgb="FF252525"/>
        <rFont val="Menlo Regular"/>
      </rPr>
      <t/>
    </r>
  </si>
  <si>
    <t xml:space="preserve">Adresse de l'assuré </t>
  </si>
  <si>
    <t>Le patient ou son représentant légal reconnaît avoir eu la possibilité du choix de son traitement</t>
  </si>
  <si>
    <t>Date et signature du patient ou du (ou des) responsable(s) légal (légaux)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</si>
</sst>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2B2828"/>
      <name val="Times"/>
    </font>
    <font>
      <sz val="6"/>
      <color rgb="FF2B2828"/>
      <name val="Times"/>
    </font>
    <font>
      <sz val="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6"/>
      <color rgb="FFFF0000"/>
      <name val="Times"/>
    </font>
    <font>
      <sz val="12"/>
      <color theme="1"/>
      <name val="Cambria"/>
    </font>
    <font>
      <b/>
      <sz val="13"/>
      <color rgb="FF252525"/>
      <name val="Helvetica Neue"/>
    </font>
    <font>
      <sz val="13"/>
      <color rgb="FF252525"/>
      <name val="Helvetica Neue"/>
    </font>
    <font>
      <sz val="16"/>
      <color theme="1"/>
      <name val="Times"/>
    </font>
    <font>
      <sz val="10"/>
      <color rgb="FF252525"/>
      <name val="Arial"/>
    </font>
    <font>
      <b/>
      <sz val="10"/>
      <color rgb="FF252525"/>
      <name val="Arial"/>
    </font>
    <font>
      <b/>
      <sz val="16"/>
      <color theme="1"/>
      <name val="Times"/>
    </font>
    <font>
      <sz val="10"/>
      <color rgb="FF252525"/>
      <name val="Menlo Regular"/>
    </font>
    <font>
      <sz val="13"/>
      <color rgb="FF252525"/>
      <name val="Menlo Regular"/>
    </font>
    <font>
      <sz val="10"/>
      <color rgb="FF252525"/>
      <name val="Helvetica Neue"/>
    </font>
    <font>
      <sz val="14"/>
      <color theme="1"/>
      <name val="Calibri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52525"/>
      <name val="Menlo Bold"/>
    </font>
    <font>
      <b/>
      <sz val="10"/>
      <color rgb="FF252525"/>
      <name val="Helvetica Neue"/>
    </font>
    <font>
      <b/>
      <sz val="9"/>
      <color rgb="FF252525"/>
      <name val="Arial"/>
    </font>
    <font>
      <sz val="8"/>
      <color rgb="FF252525"/>
      <name val="Arial"/>
    </font>
  </fonts>
  <fills count="4">
    <fill>
      <patternFill patternType="none"/>
    </fill>
    <fill>
      <patternFill patternType="gray125"/>
    </fill>
    <fill>
      <patternFill patternType="solid">
        <fgColor rgb="FFDFCAED"/>
        <bgColor indexed="64"/>
      </patternFill>
    </fill>
    <fill>
      <patternFill patternType="solid">
        <fgColor rgb="FFB2B3BF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0" fillId="0" borderId="0" xfId="0" applyFont="1"/>
    <xf numFmtId="0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3" fontId="0" fillId="0" borderId="0" xfId="0" applyNumberFormat="1"/>
    <xf numFmtId="0" fontId="2" fillId="0" borderId="0" xfId="0" applyFont="1" applyAlignment="1">
      <alignment horizontal="left" vertical="center" wrapText="1" indent="1"/>
    </xf>
    <xf numFmtId="2" fontId="0" fillId="0" borderId="0" xfId="0" applyNumberFormat="1"/>
    <xf numFmtId="2" fontId="0" fillId="0" borderId="0" xfId="0" applyNumberFormat="1" applyFont="1"/>
    <xf numFmtId="3" fontId="7" fillId="0" borderId="0" xfId="0" applyNumberFormat="1" applyFont="1"/>
    <xf numFmtId="0" fontId="8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2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14" fontId="19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7" fillId="0" borderId="0" xfId="0" applyFont="1"/>
    <xf numFmtId="43" fontId="19" fillId="0" borderId="0" xfId="47" applyFont="1" applyAlignment="1">
      <alignment horizontal="right"/>
    </xf>
    <xf numFmtId="43" fontId="0" fillId="0" borderId="0" xfId="47" applyFont="1" applyAlignment="1">
      <alignment horizontal="right"/>
    </xf>
    <xf numFmtId="4" fontId="12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21" fillId="0" borderId="0" xfId="0" applyFont="1"/>
    <xf numFmtId="0" fontId="18" fillId="0" borderId="0" xfId="0" applyFont="1" applyBorder="1" applyAlignment="1">
      <alignment vertical="center"/>
    </xf>
    <xf numFmtId="0" fontId="21" fillId="0" borderId="0" xfId="0" applyFont="1" applyAlignment="1"/>
    <xf numFmtId="0" fontId="18" fillId="0" borderId="6" xfId="0" applyFont="1" applyBorder="1" applyAlignment="1">
      <alignment vertical="center" wrapText="1"/>
    </xf>
    <xf numFmtId="0" fontId="18" fillId="0" borderId="8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21" fillId="0" borderId="3" xfId="0" applyFont="1" applyBorder="1"/>
    <xf numFmtId="0" fontId="21" fillId="0" borderId="9" xfId="0" applyFont="1" applyBorder="1" applyAlignment="1"/>
    <xf numFmtId="0" fontId="21" fillId="0" borderId="7" xfId="0" applyFont="1" applyBorder="1"/>
    <xf numFmtId="0" fontId="2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</cellXfs>
  <cellStyles count="68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Milliers" xfId="47" builtinId="3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J3" sqref="J3"/>
    </sheetView>
  </sheetViews>
  <sheetFormatPr baseColWidth="10" defaultRowHeight="15" x14ac:dyDescent="0"/>
  <cols>
    <col min="1" max="1" width="30.6640625" bestFit="1" customWidth="1"/>
    <col min="2" max="2" width="2.33203125" bestFit="1" customWidth="1"/>
    <col min="3" max="3" width="3.5" bestFit="1" customWidth="1"/>
    <col min="4" max="4" width="19.6640625" bestFit="1" customWidth="1"/>
    <col min="5" max="5" width="2.33203125" bestFit="1" customWidth="1"/>
    <col min="6" max="6" width="9.1640625" customWidth="1"/>
    <col min="7" max="7" width="7.83203125" customWidth="1"/>
    <col min="8" max="8" width="14.83203125" customWidth="1"/>
    <col min="9" max="9" width="30.5" customWidth="1"/>
    <col min="10" max="10" width="15.5" customWidth="1"/>
  </cols>
  <sheetData>
    <row r="1" spans="1:10">
      <c r="A1" s="46" t="s">
        <v>74</v>
      </c>
      <c r="B1" s="46"/>
      <c r="C1" s="46" t="s">
        <v>75</v>
      </c>
      <c r="D1" s="46" t="s">
        <v>76</v>
      </c>
      <c r="E1" s="46"/>
      <c r="F1" s="46" t="s">
        <v>77</v>
      </c>
      <c r="G1" s="46" t="s">
        <v>78</v>
      </c>
      <c r="H1" s="46"/>
      <c r="I1" s="46"/>
      <c r="J1" s="46" t="s">
        <v>73</v>
      </c>
    </row>
    <row r="2" spans="1:10" ht="18">
      <c r="A2" s="43">
        <v>41536</v>
      </c>
      <c r="B2" s="44">
        <v>1</v>
      </c>
      <c r="C2" s="44">
        <v>13</v>
      </c>
      <c r="D2" s="44" t="s">
        <v>69</v>
      </c>
      <c r="E2" s="44">
        <v>0</v>
      </c>
      <c r="F2" s="44" t="s">
        <v>70</v>
      </c>
      <c r="G2" s="44">
        <v>50</v>
      </c>
      <c r="H2" s="45">
        <v>0</v>
      </c>
      <c r="I2" s="44" t="s">
        <v>71</v>
      </c>
      <c r="J2" s="47">
        <v>1</v>
      </c>
    </row>
    <row r="3" spans="1:10" ht="18">
      <c r="A3" s="44" t="s">
        <v>72</v>
      </c>
      <c r="B3" s="44"/>
      <c r="C3" s="44"/>
      <c r="D3" s="44"/>
      <c r="E3" s="44"/>
      <c r="F3" s="44"/>
      <c r="G3" s="44"/>
      <c r="H3" s="45"/>
      <c r="I3" s="44"/>
      <c r="J3" s="48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150" zoomScaleNormal="150" zoomScalePageLayoutView="150" workbookViewId="0">
      <selection activeCell="C3" sqref="C3:C10"/>
    </sheetView>
  </sheetViews>
  <sheetFormatPr baseColWidth="10" defaultRowHeight="15" x14ac:dyDescent="0"/>
  <cols>
    <col min="2" max="2" width="31.33203125" style="1" customWidth="1"/>
    <col min="3" max="3" width="13.6640625" customWidth="1"/>
    <col min="8" max="8" width="14" customWidth="1"/>
  </cols>
  <sheetData>
    <row r="1" spans="2:3">
      <c r="C1" t="s">
        <v>79</v>
      </c>
    </row>
    <row r="2" spans="2:3">
      <c r="B2" s="11" t="s">
        <v>35</v>
      </c>
      <c r="C2" t="s">
        <v>28</v>
      </c>
    </row>
    <row r="3" spans="2:3">
      <c r="B3" s="4" t="s">
        <v>0</v>
      </c>
      <c r="C3" s="10">
        <v>0</v>
      </c>
    </row>
    <row r="4" spans="2:3">
      <c r="B4" s="4" t="s">
        <v>1</v>
      </c>
      <c r="C4" s="10">
        <v>0</v>
      </c>
    </row>
    <row r="5" spans="2:3">
      <c r="B5" s="4" t="s">
        <v>2</v>
      </c>
      <c r="C5" s="10">
        <v>0</v>
      </c>
    </row>
    <row r="6" spans="2:3">
      <c r="B6" s="4" t="s">
        <v>3</v>
      </c>
      <c r="C6" s="10">
        <v>0</v>
      </c>
    </row>
    <row r="7" spans="2:3">
      <c r="B7" s="4" t="s">
        <v>29</v>
      </c>
      <c r="C7" s="10">
        <v>0</v>
      </c>
    </row>
    <row r="8" spans="2:3">
      <c r="B8" s="4" t="s">
        <v>30</v>
      </c>
      <c r="C8" s="10">
        <v>0</v>
      </c>
    </row>
    <row r="9" spans="2:3">
      <c r="B9" s="4" t="s">
        <v>26</v>
      </c>
      <c r="C9" s="10">
        <v>0</v>
      </c>
    </row>
    <row r="10" spans="2:3">
      <c r="B10" s="5" t="s">
        <v>27</v>
      </c>
      <c r="C10" s="10">
        <v>0</v>
      </c>
    </row>
    <row r="11" spans="2:3">
      <c r="B11" s="4" t="s">
        <v>4</v>
      </c>
      <c r="C11" s="6"/>
    </row>
    <row r="12" spans="2:3" ht="27">
      <c r="B12" s="4" t="s">
        <v>5</v>
      </c>
    </row>
    <row r="13" spans="2:3" ht="24">
      <c r="B13" s="7" t="s">
        <v>25</v>
      </c>
      <c r="C13" s="8" t="e">
        <f>(BR-BA-BK-JY-BV-BS+CH)/AG</f>
        <v>#DIV/0!</v>
      </c>
    </row>
    <row r="14" spans="2:3">
      <c r="B14" s="4" t="s">
        <v>14</v>
      </c>
    </row>
    <row r="15" spans="2:3" ht="27">
      <c r="B15" s="4" t="s">
        <v>6</v>
      </c>
    </row>
    <row r="16" spans="2:3">
      <c r="B16" s="7" t="s">
        <v>31</v>
      </c>
      <c r="C16" s="9">
        <f>'Copie devis Macdent'!J2</f>
        <v>1</v>
      </c>
    </row>
    <row r="17" spans="1:11" ht="24">
      <c r="B17" s="7" t="s">
        <v>32</v>
      </c>
      <c r="C17" s="8" t="e">
        <f>Prix_d_achat_du_dispositif/(1-Taux_de_charges_de_stucture___BR_BA_BK_JY_BV_BS_CH__AG)</f>
        <v>#DIV/0!</v>
      </c>
    </row>
    <row r="18" spans="1:11">
      <c r="C18" s="8"/>
    </row>
    <row r="19" spans="1:11" ht="27">
      <c r="B19" s="4" t="s">
        <v>7</v>
      </c>
      <c r="C19" s="8"/>
    </row>
    <row r="20" spans="1:11" ht="48">
      <c r="B20" s="7" t="s">
        <v>8</v>
      </c>
      <c r="C20" s="8" t="e">
        <f>(Montant_des_Honoraires*(1-Taux_de_charges_de_stucture___BR_BA_BK_JY_BV_BS_CH__AG))-Prix_d_achat_du_dispositif</f>
        <v>#DIV/0!</v>
      </c>
    </row>
    <row r="21" spans="1:11">
      <c r="B21" s="4" t="s">
        <v>9</v>
      </c>
      <c r="C21" s="8"/>
    </row>
    <row r="22" spans="1:11" ht="48">
      <c r="B22" s="7" t="s">
        <v>8</v>
      </c>
      <c r="C22" s="8" t="e">
        <f>Montant_des_Honoraires*(1-Taux_de_charges_de_stucture___BR_BA_BK_JY_BV_BS_CH__AG)-Prix_d_achat_du_dispositif</f>
        <v>#DIV/0!</v>
      </c>
    </row>
    <row r="23" spans="1:11">
      <c r="B23" s="4" t="s">
        <v>9</v>
      </c>
      <c r="C23" s="8"/>
    </row>
    <row r="24" spans="1:11" ht="36">
      <c r="B24" s="7" t="s">
        <v>33</v>
      </c>
      <c r="C24" s="8" t="e">
        <f>Montant_des_Honoraires-Montant_des_prestations_de_soins_de_l’acte-Prix_de_vente___Prix_d_achat___1__taux_de_charges_de_structure</f>
        <v>#DIV/0!</v>
      </c>
    </row>
    <row r="25" spans="1:11">
      <c r="B25" s="4" t="s">
        <v>10</v>
      </c>
      <c r="C25" t="s">
        <v>34</v>
      </c>
    </row>
    <row r="26" spans="1:11" ht="60">
      <c r="B26" s="7" t="s">
        <v>11</v>
      </c>
    </row>
    <row r="27" spans="1:11">
      <c r="B27" s="4" t="s">
        <v>12</v>
      </c>
    </row>
    <row r="28" spans="1:11" ht="27">
      <c r="B28" s="4" t="s">
        <v>13</v>
      </c>
    </row>
    <row r="29" spans="1:11">
      <c r="B29" s="7"/>
    </row>
    <row r="30" spans="1:11" s="3" customFormat="1" ht="90">
      <c r="A30" s="3" t="s">
        <v>22</v>
      </c>
      <c r="B30" s="3" t="s">
        <v>15</v>
      </c>
      <c r="C30" s="3" t="s">
        <v>16</v>
      </c>
      <c r="D30" s="69" t="s">
        <v>24</v>
      </c>
      <c r="E30" s="70"/>
      <c r="F30" s="3" t="s">
        <v>23</v>
      </c>
      <c r="G30" s="3" t="s">
        <v>17</v>
      </c>
      <c r="H30" s="3" t="s">
        <v>18</v>
      </c>
      <c r="I30" s="3" t="s">
        <v>19</v>
      </c>
      <c r="J30" s="3" t="s">
        <v>20</v>
      </c>
      <c r="K30" s="3" t="s">
        <v>21</v>
      </c>
    </row>
    <row r="31" spans="1:11" s="2" customFormat="1">
      <c r="A31" s="2">
        <f>'Copie devis Macdent'!C2</f>
        <v>13</v>
      </c>
      <c r="B31" s="2" t="str">
        <f>'Copie devis Macdent'!D2</f>
        <v>CCM NP personnalisée</v>
      </c>
      <c r="C31" s="2" t="str">
        <f>'Copie devis Macdent'!A3</f>
        <v>Alliage non Precieux Chrome-Cobalt</v>
      </c>
      <c r="D31" s="2" t="str">
        <f>'Copie devis Macdent'!F2</f>
        <v>SPR</v>
      </c>
      <c r="E31" s="2">
        <f>'Copie devis Macdent'!G2</f>
        <v>50</v>
      </c>
      <c r="F31" s="9" t="e">
        <f>Prix_de_vente</f>
        <v>#DIV/0!</v>
      </c>
      <c r="G31" s="9" t="e">
        <f>Montant_des_prestations_de_soins_de_l’acte</f>
        <v>#DIV/0!</v>
      </c>
      <c r="H31" s="9" t="e">
        <f>Charges_de_structure</f>
        <v>#DIV/0!</v>
      </c>
      <c r="I31" s="9">
        <f>'Copie devis Macdent'!H2</f>
        <v>0</v>
      </c>
    </row>
    <row r="32" spans="1:11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</sheetData>
  <mergeCells count="1">
    <mergeCell ref="D30:E3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A31" sqref="A31"/>
    </sheetView>
  </sheetViews>
  <sheetFormatPr baseColWidth="10" defaultRowHeight="15" x14ac:dyDescent="0"/>
  <cols>
    <col min="1" max="1" width="10.1640625" customWidth="1"/>
    <col min="4" max="4" width="7.5" customWidth="1"/>
    <col min="5" max="5" width="10" customWidth="1"/>
    <col min="6" max="6" width="12.6640625" customWidth="1"/>
    <col min="7" max="9" width="4.6640625" customWidth="1"/>
    <col min="10" max="11" width="7.1640625" customWidth="1"/>
    <col min="12" max="12" width="11" customWidth="1"/>
    <col min="13" max="13" width="12" customWidth="1"/>
    <col min="14" max="14" width="12.6640625" customWidth="1"/>
    <col min="15" max="17" width="5.33203125" customWidth="1"/>
  </cols>
  <sheetData>
    <row r="1" spans="1:19" ht="15" customHeight="1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ht="16" customHeight="1">
      <c r="A2" s="74" t="s">
        <v>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16" customHeight="1">
      <c r="A3" s="74" t="s">
        <v>38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9" ht="16">
      <c r="G4" s="12"/>
    </row>
    <row r="5" spans="1:19">
      <c r="A5" s="64" t="s">
        <v>39</v>
      </c>
      <c r="B5" s="33"/>
      <c r="C5" s="33"/>
      <c r="D5" s="33"/>
      <c r="E5" s="33"/>
      <c r="F5" s="33"/>
      <c r="G5" s="33"/>
      <c r="H5" s="33"/>
      <c r="I5" s="33"/>
      <c r="J5" s="33"/>
      <c r="K5" s="34"/>
      <c r="M5" s="32" t="s">
        <v>63</v>
      </c>
      <c r="N5" s="33"/>
      <c r="O5" s="33"/>
      <c r="P5" s="33"/>
      <c r="Q5" s="33"/>
      <c r="R5" s="34"/>
    </row>
    <row r="6" spans="1:19">
      <c r="A6" s="65"/>
      <c r="B6" s="36"/>
      <c r="C6" s="36"/>
      <c r="D6" s="36"/>
      <c r="E6" s="36"/>
      <c r="F6" s="36"/>
      <c r="G6" s="36"/>
      <c r="H6" s="36"/>
      <c r="I6" s="36"/>
      <c r="J6" s="36"/>
      <c r="K6" s="37"/>
      <c r="M6" s="35" t="s">
        <v>64</v>
      </c>
      <c r="N6" s="36"/>
      <c r="O6" s="36"/>
      <c r="P6" s="36"/>
      <c r="Q6" s="36"/>
      <c r="R6" s="37"/>
    </row>
    <row r="7" spans="1:19">
      <c r="A7" s="65" t="s">
        <v>40</v>
      </c>
      <c r="B7" s="36"/>
      <c r="C7" s="36"/>
      <c r="D7" s="36"/>
      <c r="E7" s="36"/>
      <c r="F7" s="36"/>
      <c r="G7" s="36"/>
      <c r="H7" s="36"/>
      <c r="I7" s="36"/>
      <c r="J7" s="36"/>
      <c r="K7" s="37"/>
      <c r="M7" s="38"/>
      <c r="N7" s="39"/>
      <c r="O7" s="39"/>
      <c r="P7" s="39"/>
      <c r="Q7" s="39"/>
      <c r="R7" s="40"/>
    </row>
    <row r="8" spans="1:19">
      <c r="A8" s="65"/>
      <c r="B8" s="36"/>
      <c r="C8" s="36"/>
      <c r="D8" s="36"/>
      <c r="E8" s="36"/>
      <c r="F8" s="36"/>
      <c r="G8" s="36"/>
      <c r="H8" s="36"/>
      <c r="I8" s="36"/>
      <c r="J8" s="36"/>
      <c r="K8" s="37"/>
      <c r="M8" s="32" t="s">
        <v>65</v>
      </c>
      <c r="N8" s="33"/>
      <c r="O8" s="33"/>
      <c r="P8" s="33"/>
      <c r="Q8" s="33"/>
      <c r="R8" s="34"/>
    </row>
    <row r="9" spans="1:19">
      <c r="A9" s="65" t="s">
        <v>41</v>
      </c>
      <c r="B9" s="36"/>
      <c r="C9" s="36"/>
      <c r="D9" s="36"/>
      <c r="E9" s="36"/>
      <c r="F9" s="36"/>
      <c r="G9" s="36"/>
      <c r="H9" s="36"/>
      <c r="I9" s="36"/>
      <c r="J9" s="36"/>
      <c r="K9" s="37"/>
      <c r="M9" s="35" t="s">
        <v>66</v>
      </c>
      <c r="N9" s="36"/>
      <c r="O9" s="36"/>
      <c r="P9" s="36"/>
      <c r="Q9" s="36"/>
      <c r="R9" s="37"/>
    </row>
    <row r="10" spans="1:19">
      <c r="A10" s="65"/>
      <c r="B10" s="36"/>
      <c r="C10" s="36"/>
      <c r="D10" s="36"/>
      <c r="E10" s="36"/>
      <c r="F10" s="36"/>
      <c r="G10" s="36"/>
      <c r="H10" s="36"/>
      <c r="I10" s="36"/>
      <c r="J10" s="36"/>
      <c r="K10" s="37"/>
      <c r="M10" s="35" t="s">
        <v>67</v>
      </c>
      <c r="N10" s="36"/>
      <c r="O10" s="36"/>
      <c r="P10" s="36"/>
      <c r="Q10" s="36"/>
      <c r="R10" s="37"/>
    </row>
    <row r="11" spans="1:19">
      <c r="A11" s="66" t="s">
        <v>42</v>
      </c>
      <c r="B11" s="39"/>
      <c r="C11" s="39"/>
      <c r="D11" s="39"/>
      <c r="E11" s="39"/>
      <c r="F11" s="39"/>
      <c r="G11" s="39"/>
      <c r="H11" s="39"/>
      <c r="I11" s="39"/>
      <c r="J11" s="39"/>
      <c r="K11" s="40"/>
      <c r="M11" s="38" t="s">
        <v>68</v>
      </c>
      <c r="N11" s="39"/>
      <c r="O11" s="39"/>
      <c r="P11" s="39"/>
      <c r="Q11" s="39"/>
      <c r="R11" s="40"/>
    </row>
    <row r="12" spans="1:19">
      <c r="A12" s="28"/>
    </row>
    <row r="13" spans="1:19" ht="24" customHeight="1">
      <c r="A13" s="62" t="s">
        <v>43</v>
      </c>
      <c r="B13" s="29"/>
      <c r="C13" s="29"/>
      <c r="D13" s="29"/>
      <c r="E13" s="29"/>
      <c r="F13" s="30"/>
      <c r="G13" s="30"/>
      <c r="I13" s="29" t="s">
        <v>44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ht="24" customHeight="1">
      <c r="A14" s="72" t="s">
        <v>83</v>
      </c>
      <c r="B14" s="72"/>
      <c r="C14" s="72"/>
      <c r="D14" s="72"/>
      <c r="E14" s="72"/>
      <c r="F14" s="30"/>
      <c r="G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1:19" ht="17">
      <c r="A15" s="72"/>
      <c r="B15" s="72"/>
      <c r="C15" s="72"/>
      <c r="D15" s="72"/>
      <c r="E15" s="72"/>
      <c r="F15" s="30"/>
      <c r="G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ht="24" customHeight="1">
      <c r="A16" s="63" t="s">
        <v>45</v>
      </c>
      <c r="B16" s="21"/>
      <c r="C16" s="21"/>
      <c r="D16" s="21"/>
      <c r="E16" s="21"/>
      <c r="F16" s="30"/>
      <c r="G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ht="23" customHeight="1" thickBot="1">
      <c r="A17" s="71" t="s">
        <v>46</v>
      </c>
      <c r="B17" s="71"/>
      <c r="C17" s="71"/>
      <c r="D17" s="71"/>
      <c r="E17" s="71"/>
      <c r="F17" s="30"/>
      <c r="G17" s="30"/>
      <c r="I17" s="51" t="s">
        <v>47</v>
      </c>
      <c r="J17" s="51"/>
      <c r="K17" s="51"/>
      <c r="L17" s="51"/>
      <c r="M17" s="52" t="s">
        <v>48</v>
      </c>
      <c r="N17" s="52"/>
      <c r="O17" s="52"/>
      <c r="P17" s="52" t="s">
        <v>49</v>
      </c>
      <c r="Q17" s="52"/>
      <c r="R17" s="52"/>
      <c r="S17" s="52"/>
    </row>
    <row r="18" spans="1:19" s="53" customFormat="1" ht="33" customHeight="1">
      <c r="A18" s="75" t="s">
        <v>82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59"/>
    </row>
    <row r="19" spans="1:19" s="55" customFormat="1" ht="33" customHeight="1">
      <c r="A19" s="57" t="s">
        <v>80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60"/>
    </row>
    <row r="20" spans="1:19" s="53" customFormat="1" ht="33" customHeight="1" thickBot="1">
      <c r="A20" s="58" t="s">
        <v>81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61"/>
    </row>
    <row r="21" spans="1:19" ht="21" customHeight="1" thickBot="1">
      <c r="A21" s="77" t="s">
        <v>50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</row>
    <row r="22" spans="1:19" ht="85" thickBot="1">
      <c r="A22" s="13" t="s">
        <v>22</v>
      </c>
      <c r="B22" s="80" t="s">
        <v>15</v>
      </c>
      <c r="C22" s="81"/>
      <c r="D22" s="82"/>
      <c r="E22" s="42" t="s">
        <v>16</v>
      </c>
      <c r="F22" s="81" t="s">
        <v>51</v>
      </c>
      <c r="G22" s="83"/>
      <c r="H22" s="80" t="s">
        <v>52</v>
      </c>
      <c r="I22" s="81"/>
      <c r="J22" s="82"/>
      <c r="K22" s="80" t="s">
        <v>53</v>
      </c>
      <c r="L22" s="82"/>
      <c r="M22" s="14" t="s">
        <v>54</v>
      </c>
      <c r="N22" s="14" t="s">
        <v>55</v>
      </c>
      <c r="O22" s="80" t="s">
        <v>56</v>
      </c>
      <c r="P22" s="81"/>
      <c r="Q22" s="82"/>
      <c r="R22" s="14" t="s">
        <v>57</v>
      </c>
      <c r="S22" s="15" t="s">
        <v>58</v>
      </c>
    </row>
    <row r="23" spans="1:19" ht="18" thickBot="1">
      <c r="A23" s="16">
        <f>'Feuille de calcul'!A31</f>
        <v>13</v>
      </c>
      <c r="B23" s="84" t="str">
        <f>'Feuille de calcul'!B31</f>
        <v>CCM NP personnalisée</v>
      </c>
      <c r="C23" s="85"/>
      <c r="D23" s="86"/>
      <c r="E23" s="41"/>
      <c r="F23" s="50" t="str">
        <f>'Feuille de calcul'!D31</f>
        <v>SPR</v>
      </c>
      <c r="G23" s="19">
        <f>'Feuille de calcul'!E31</f>
        <v>50</v>
      </c>
      <c r="H23" s="87" t="e">
        <f>'Feuille de calcul'!F31</f>
        <v>#DIV/0!</v>
      </c>
      <c r="I23" s="88"/>
      <c r="J23" s="89"/>
      <c r="K23" s="87" t="e">
        <f>'Feuille de calcul'!G31</f>
        <v>#DIV/0!</v>
      </c>
      <c r="L23" s="89"/>
      <c r="M23" s="49" t="e">
        <f>'Feuille de calcul'!H31</f>
        <v>#DIV/0!</v>
      </c>
      <c r="N23" s="49">
        <f>Montant_des_Honoraires</f>
        <v>0</v>
      </c>
      <c r="O23" s="87">
        <f>2.15*G23</f>
        <v>107.5</v>
      </c>
      <c r="P23" s="88"/>
      <c r="Q23" s="89"/>
      <c r="R23" s="49"/>
      <c r="S23" s="20"/>
    </row>
    <row r="24" spans="1:19" ht="18" thickBot="1">
      <c r="A24" s="16"/>
      <c r="B24" s="84"/>
      <c r="C24" s="85"/>
      <c r="D24" s="86"/>
      <c r="E24" s="41"/>
      <c r="F24" s="50"/>
      <c r="G24" s="19"/>
      <c r="H24" s="87"/>
      <c r="I24" s="88"/>
      <c r="J24" s="89"/>
      <c r="K24" s="87"/>
      <c r="L24" s="89"/>
      <c r="M24" s="49"/>
      <c r="N24" s="49"/>
      <c r="O24" s="87"/>
      <c r="P24" s="88"/>
      <c r="Q24" s="89"/>
      <c r="R24" s="49"/>
      <c r="S24" s="20"/>
    </row>
    <row r="25" spans="1:19" ht="18" thickBot="1">
      <c r="A25" s="16"/>
      <c r="B25" s="84"/>
      <c r="C25" s="85"/>
      <c r="D25" s="86"/>
      <c r="E25" s="41"/>
      <c r="F25" s="50"/>
      <c r="G25" s="19"/>
      <c r="H25" s="87"/>
      <c r="I25" s="88"/>
      <c r="J25" s="89"/>
      <c r="K25" s="87"/>
      <c r="L25" s="89"/>
      <c r="M25" s="49"/>
      <c r="N25" s="49"/>
      <c r="O25" s="87"/>
      <c r="P25" s="88"/>
      <c r="Q25" s="89"/>
      <c r="R25" s="49"/>
      <c r="S25" s="20"/>
    </row>
    <row r="26" spans="1:19" ht="18" thickBot="1">
      <c r="A26" s="16"/>
      <c r="B26" s="84"/>
      <c r="C26" s="85"/>
      <c r="D26" s="86"/>
      <c r="E26" s="41"/>
      <c r="F26" s="50"/>
      <c r="G26" s="19"/>
      <c r="H26" s="87"/>
      <c r="I26" s="88"/>
      <c r="J26" s="89"/>
      <c r="K26" s="87"/>
      <c r="L26" s="89"/>
      <c r="M26" s="49"/>
      <c r="N26" s="49"/>
      <c r="O26" s="87"/>
      <c r="P26" s="88"/>
      <c r="Q26" s="89"/>
      <c r="R26" s="49"/>
      <c r="S26" s="20"/>
    </row>
    <row r="27" spans="1:19" ht="18" thickBot="1">
      <c r="A27" s="16"/>
      <c r="B27" s="84"/>
      <c r="C27" s="85"/>
      <c r="D27" s="86"/>
      <c r="E27" s="41"/>
      <c r="F27" s="50"/>
      <c r="G27" s="19"/>
      <c r="H27" s="87"/>
      <c r="I27" s="88"/>
      <c r="J27" s="89"/>
      <c r="K27" s="87"/>
      <c r="L27" s="89"/>
      <c r="M27" s="49"/>
      <c r="N27" s="49"/>
      <c r="O27" s="87"/>
      <c r="P27" s="88"/>
      <c r="Q27" s="89"/>
      <c r="R27" s="49"/>
      <c r="S27" s="20"/>
    </row>
    <row r="28" spans="1:19" ht="18" thickBot="1">
      <c r="A28" s="16"/>
      <c r="B28" s="84"/>
      <c r="C28" s="85"/>
      <c r="D28" s="86"/>
      <c r="E28" s="41"/>
      <c r="F28" s="50"/>
      <c r="G28" s="19"/>
      <c r="H28" s="87"/>
      <c r="I28" s="88"/>
      <c r="J28" s="89"/>
      <c r="K28" s="87"/>
      <c r="L28" s="89"/>
      <c r="M28" s="49"/>
      <c r="N28" s="49"/>
      <c r="O28" s="87"/>
      <c r="P28" s="88"/>
      <c r="Q28" s="89"/>
      <c r="R28" s="49"/>
      <c r="S28" s="20"/>
    </row>
    <row r="29" spans="1:19" ht="17">
      <c r="A29" s="90" t="s">
        <v>59</v>
      </c>
      <c r="B29" s="91"/>
      <c r="C29" s="91"/>
      <c r="D29" s="91"/>
      <c r="E29" s="91"/>
      <c r="F29" s="92"/>
      <c r="G29" s="93"/>
      <c r="H29" s="94"/>
      <c r="I29" s="94"/>
      <c r="J29" s="95"/>
      <c r="K29" s="95"/>
      <c r="L29" s="17"/>
      <c r="M29" s="17"/>
      <c r="N29" s="94"/>
      <c r="O29" s="94"/>
      <c r="P29" s="94"/>
      <c r="Q29" s="17"/>
      <c r="R29" s="20"/>
    </row>
    <row r="30" spans="1:19" ht="15" customHeight="1">
      <c r="A30" s="68" t="s">
        <v>84</v>
      </c>
      <c r="B30" s="24"/>
      <c r="C30" s="24"/>
      <c r="D30" s="24"/>
      <c r="E30" s="24"/>
      <c r="F30" s="24"/>
      <c r="G30" s="23"/>
      <c r="H30" s="96"/>
      <c r="I30" s="97"/>
      <c r="J30" s="97"/>
      <c r="K30" s="97"/>
      <c r="L30" s="97"/>
      <c r="M30" s="97"/>
      <c r="N30" s="97"/>
      <c r="O30" s="97"/>
      <c r="P30" s="97"/>
      <c r="Q30" s="97"/>
      <c r="R30" s="97"/>
    </row>
    <row r="31" spans="1:19">
      <c r="A31" s="67" t="s">
        <v>85</v>
      </c>
      <c r="B31" s="24"/>
      <c r="C31" s="24"/>
      <c r="D31" s="24"/>
      <c r="E31" s="24"/>
      <c r="F31" s="24"/>
      <c r="G31" s="23"/>
      <c r="H31" s="96"/>
      <c r="I31" s="31" t="s">
        <v>60</v>
      </c>
      <c r="J31" s="31"/>
      <c r="K31" s="31"/>
      <c r="L31" s="31"/>
      <c r="M31" s="31"/>
      <c r="N31" s="31"/>
      <c r="O31" s="31"/>
      <c r="P31" s="31"/>
      <c r="Q31" s="31"/>
      <c r="R31" s="31"/>
    </row>
    <row r="32" spans="1:19" ht="16" thickBot="1">
      <c r="A32" s="25"/>
      <c r="B32" s="22"/>
      <c r="C32" s="22"/>
      <c r="D32" s="22"/>
      <c r="E32" s="22"/>
      <c r="F32" s="22"/>
      <c r="G32" s="26"/>
      <c r="H32" s="96"/>
      <c r="I32" s="31" t="s">
        <v>61</v>
      </c>
      <c r="J32" s="31"/>
      <c r="K32" s="31"/>
      <c r="L32" s="31"/>
      <c r="M32" s="31"/>
      <c r="N32" s="31"/>
      <c r="O32" s="31"/>
      <c r="P32" s="31"/>
      <c r="Q32" s="31"/>
      <c r="R32" s="31"/>
    </row>
    <row r="33" spans="1:18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>
      <c r="A34" s="27" t="s">
        <v>62</v>
      </c>
    </row>
  </sheetData>
  <mergeCells count="43">
    <mergeCell ref="A29:F29"/>
    <mergeCell ref="G29:I29"/>
    <mergeCell ref="J29:K29"/>
    <mergeCell ref="N29:P29"/>
    <mergeCell ref="H30:H32"/>
    <mergeCell ref="I30:R30"/>
    <mergeCell ref="B27:D27"/>
    <mergeCell ref="H27:J27"/>
    <mergeCell ref="K27:L27"/>
    <mergeCell ref="O27:Q27"/>
    <mergeCell ref="B28:D28"/>
    <mergeCell ref="H28:J28"/>
    <mergeCell ref="K28:L28"/>
    <mergeCell ref="O28:Q28"/>
    <mergeCell ref="B25:D25"/>
    <mergeCell ref="H25:J25"/>
    <mergeCell ref="K25:L25"/>
    <mergeCell ref="O25:Q25"/>
    <mergeCell ref="B26:D26"/>
    <mergeCell ref="H26:J26"/>
    <mergeCell ref="K26:L26"/>
    <mergeCell ref="O26:Q26"/>
    <mergeCell ref="B23:D23"/>
    <mergeCell ref="H23:J23"/>
    <mergeCell ref="K23:L23"/>
    <mergeCell ref="O23:Q23"/>
    <mergeCell ref="B24:D24"/>
    <mergeCell ref="H24:J24"/>
    <mergeCell ref="K24:L24"/>
    <mergeCell ref="O24:Q24"/>
    <mergeCell ref="A18:R18"/>
    <mergeCell ref="A21:R21"/>
    <mergeCell ref="B22:D22"/>
    <mergeCell ref="H22:J22"/>
    <mergeCell ref="K22:L22"/>
    <mergeCell ref="O22:Q22"/>
    <mergeCell ref="F22:G22"/>
    <mergeCell ref="A17:E17"/>
    <mergeCell ref="A14:E14"/>
    <mergeCell ref="A15:E15"/>
    <mergeCell ref="A1:S1"/>
    <mergeCell ref="A2:S2"/>
    <mergeCell ref="A3:R3"/>
  </mergeCells>
  <phoneticPr fontId="20" type="noConversion"/>
  <pageMargins left="0" right="0" top="0.39000000000000007" bottom="0.39000000000000007" header="0" footer="0"/>
  <pageSetup paperSize="9" scale="75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Copie devis Macdent</vt:lpstr>
      <vt:lpstr>Feuille de calcul</vt:lpstr>
      <vt:lpstr>Devis 2013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STENER</dc:creator>
  <cp:lastModifiedBy>Laurent STENER</cp:lastModifiedBy>
  <cp:lastPrinted>2013-09-19T12:23:17Z</cp:lastPrinted>
  <dcterms:created xsi:type="dcterms:W3CDTF">2013-09-17T08:39:27Z</dcterms:created>
  <dcterms:modified xsi:type="dcterms:W3CDTF">2013-09-24T15:16:21Z</dcterms:modified>
</cp:coreProperties>
</file>